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0-Forms\excel templates\"/>
    </mc:Choice>
  </mc:AlternateContent>
  <xr:revisionPtr revIDLastSave="0" documentId="13_ncr:1_{05AB4E3D-FAC4-4408-B64C-7FFE185DD32E}" xr6:coauthVersionLast="44" xr6:coauthVersionMax="44" xr10:uidLastSave="{00000000-0000-0000-0000-000000000000}"/>
  <bookViews>
    <workbookView xWindow="-108" yWindow="-108" windowWidth="23256" windowHeight="12576" xr2:uid="{A4FFBA1A-7FD6-4F7A-A96A-F678F13045E0}"/>
  </bookViews>
  <sheets>
    <sheet name="Forgiveness calculation" sheetId="1" r:id="rId1"/>
    <sheet name="Data" sheetId="2" r:id="rId2"/>
  </sheets>
  <definedNames>
    <definedName name="_xlnm.Print_Area" localSheetId="0">'Forgiveness calculation'!$A$1:$J$106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8" i="1" l="1"/>
  <c r="B55" i="1" l="1"/>
  <c r="C55" i="1" s="1"/>
  <c r="D55" i="1" s="1"/>
  <c r="E55" i="1" s="1"/>
  <c r="F55" i="1" s="1"/>
  <c r="G55" i="1" s="1"/>
  <c r="H55" i="1" s="1"/>
  <c r="I55" i="1" s="1"/>
  <c r="C28" i="1"/>
  <c r="D28" i="1" s="1"/>
  <c r="E28" i="1" s="1"/>
  <c r="F28" i="1" s="1"/>
  <c r="G28" i="1" s="1"/>
  <c r="H28" i="1" s="1"/>
  <c r="I28" i="1" s="1"/>
  <c r="B13" i="1"/>
  <c r="D13" i="1" s="1"/>
  <c r="B90" i="1" l="1"/>
  <c r="B97" i="1" l="1"/>
  <c r="B81" i="1"/>
  <c r="B86" i="1" l="1"/>
  <c r="B87" i="1"/>
  <c r="B85" i="1"/>
  <c r="J60" i="1"/>
  <c r="J36" i="1"/>
  <c r="B89" i="1" l="1"/>
  <c r="B91" i="1" s="1"/>
  <c r="B88" i="1"/>
  <c r="B11" i="1"/>
  <c r="B93" i="1" l="1"/>
  <c r="C18" i="1"/>
  <c r="D11" i="1"/>
  <c r="C17" i="1"/>
  <c r="J52" i="1"/>
  <c r="J48" i="1"/>
  <c r="J47" i="1"/>
  <c r="J46" i="1"/>
  <c r="J45" i="1"/>
  <c r="J39" i="1"/>
  <c r="J38" i="1"/>
  <c r="J37" i="1"/>
  <c r="J35" i="1"/>
  <c r="J34" i="1"/>
  <c r="B74" i="1"/>
  <c r="J33" i="1"/>
  <c r="J31" i="1"/>
  <c r="J32" i="1"/>
  <c r="J70" i="1"/>
  <c r="J69" i="1"/>
  <c r="J68" i="1"/>
  <c r="J59" i="1"/>
  <c r="J61" i="1"/>
  <c r="J62" i="1"/>
  <c r="J63" i="1"/>
  <c r="J64" i="1"/>
  <c r="J65" i="1"/>
  <c r="J66" i="1"/>
  <c r="J67" i="1"/>
  <c r="J71" i="1"/>
  <c r="J30" i="1"/>
  <c r="J72" i="1" l="1"/>
  <c r="J50" i="1"/>
  <c r="J41" i="1"/>
  <c r="B78" i="1" l="1"/>
  <c r="B75" i="1"/>
  <c r="B77" i="1"/>
  <c r="B79" i="1" l="1"/>
  <c r="B82" i="1"/>
  <c r="B99" i="1" s="1"/>
  <c r="C78" i="1" l="1"/>
  <c r="C77" i="1"/>
  <c r="B94" i="1"/>
  <c r="B102" i="1" s="1"/>
</calcChain>
</file>

<file path=xl/sharedStrings.xml><?xml version="1.0" encoding="utf-8"?>
<sst xmlns="http://schemas.openxmlformats.org/spreadsheetml/2006/main" count="92" uniqueCount="82">
  <si>
    <t>Paycheck Protection Program - Loan Forgiveness Worksheet</t>
  </si>
  <si>
    <t>Amount of loan</t>
  </si>
  <si>
    <t>Total</t>
  </si>
  <si>
    <t>Mortgage Interest</t>
  </si>
  <si>
    <t>Utilities</t>
  </si>
  <si>
    <t>Total for payroll costs</t>
  </si>
  <si>
    <t>Wages</t>
  </si>
  <si>
    <t>Commissions</t>
  </si>
  <si>
    <t>Vacation pay</t>
  </si>
  <si>
    <t>Parental, family, medical or sick leave</t>
  </si>
  <si>
    <t>Group health insurance premiums</t>
  </si>
  <si>
    <t>Retirement/401k benefit payments</t>
  </si>
  <si>
    <t>State and local taxes on compensation</t>
  </si>
  <si>
    <t>For Sole proprietors</t>
  </si>
  <si>
    <t>Total eligible for non-payroll costs</t>
  </si>
  <si>
    <t>Total amount of loan</t>
  </si>
  <si>
    <t>Total non-payroll costs</t>
  </si>
  <si>
    <t>Total payroll costs</t>
  </si>
  <si>
    <t>Amount of loan forgiveness requested</t>
  </si>
  <si>
    <t>Expenses considered for forgiveness</t>
  </si>
  <si>
    <t>Salaries (capped at $100K per employee)</t>
  </si>
  <si>
    <t>Income</t>
  </si>
  <si>
    <t xml:space="preserve">OR Net earnings from self employment </t>
  </si>
  <si>
    <t>Total income for self employed</t>
  </si>
  <si>
    <t>Subject to 100K/year cap</t>
  </si>
  <si>
    <t>Non-payroll related (services or obligations in place prior to 2/15/20)</t>
  </si>
  <si>
    <t>Telephone</t>
  </si>
  <si>
    <t xml:space="preserve">Internet </t>
  </si>
  <si>
    <t>Tips paid to employees</t>
  </si>
  <si>
    <t>Other business debt interest</t>
  </si>
  <si>
    <t>Rent - facilities</t>
  </si>
  <si>
    <t>Rent - other business leases</t>
  </si>
  <si>
    <t>Separation pay</t>
  </si>
  <si>
    <t>Payroll related (for only employees living in the US)</t>
  </si>
  <si>
    <t>Wages paid to non owners</t>
  </si>
  <si>
    <t>Amounts used to fund payroll costs from other loan sources</t>
  </si>
  <si>
    <t xml:space="preserve">Forgiveness Coverage Period </t>
  </si>
  <si>
    <t>to</t>
  </si>
  <si>
    <t>Forgiveness Reduction Coverage Period</t>
  </si>
  <si>
    <t>Date of loan documents (promissory note date)</t>
  </si>
  <si>
    <t>* Full-Time Employee: an employee who is employed on average at least 30 hours per week
* Full-Time-Equivalent (FTE) Employee: a combination of employees, each of whom individually is not a full-time employee because they are not employed on average at least 30 hours per week, but who, in combination, are counted as the equivalent of a full-time  employee
– For example, two employees, each of whom works 15 hours per week, are the equivalent of one full-time employee</t>
  </si>
  <si>
    <t>Number of FTE* on date of loan</t>
  </si>
  <si>
    <t>Average FTE during Forgiveness Covered Period</t>
  </si>
  <si>
    <t>Number of FTE* at 6/30/20 (end of Use Covered Period):</t>
  </si>
  <si>
    <t>Average FTE during Use Covered Period</t>
  </si>
  <si>
    <t>Number of FTE* at end of Forgiveness Covered Period:</t>
  </si>
  <si>
    <t>Number of FTE* on 2/15/20 (start of Use Covered Period)</t>
  </si>
  <si>
    <t>Reduction in FTE (option 1 UCP test)</t>
  </si>
  <si>
    <t>Number of FTE* on 1/1/20</t>
  </si>
  <si>
    <t>Number of FTE* on 2/29/20</t>
  </si>
  <si>
    <t>Reduction in FTE (option 2 Jan/Feb test)</t>
  </si>
  <si>
    <t>Average FTE 1/1/20-2/29/20</t>
  </si>
  <si>
    <t>Best option</t>
  </si>
  <si>
    <t>Is the forgiveness limited based on FTE</t>
  </si>
  <si>
    <t>The amount to be forgiven will be reduced by the amount of any reduction in salary or wages paid to any one or more employees during the Forgiveness Covered Period that is in excess of 25% of the total salary or wages paid to such employee or employees during the most recent full quarter that the employee was employed prior to the start of the Forgiveness Covered Period.  For this purpose, any employees who received, during any single pay period in 2019, wages or salary at an annualized rate of $100,000 are excluded from the calculation (i.e., the reduction in the salary or wages of these employees is excluded for purposes of calculating this reduction).</t>
  </si>
  <si>
    <t>Yes</t>
  </si>
  <si>
    <t>No</t>
  </si>
  <si>
    <t>Please Select</t>
  </si>
  <si>
    <t>Did any employees making less than $100,000 receive a salary reduction of 25% or greater during the Forgiveness Coverage Period</t>
  </si>
  <si>
    <t>*** These provisions are subject to further clarification</t>
  </si>
  <si>
    <t>Percentage of salary reduction for any employee greater than 25% that was not restored as of 6/30/20</t>
  </si>
  <si>
    <t>FTE Reduction considerations</t>
  </si>
  <si>
    <t>Salary reduction considerations</t>
  </si>
  <si>
    <t>Percentage of salary reduction above 25% that was not restored</t>
  </si>
  <si>
    <t>Amouont of forgiveness allowed based on FTE calculation</t>
  </si>
  <si>
    <t>Amount of forgiveness allowed based on salary reduction</t>
  </si>
  <si>
    <t>Amount of allowable forgiveness</t>
  </si>
  <si>
    <t>EIDL or other loans received to cover PPP eligible expenses during Forgiveness coverage period</t>
  </si>
  <si>
    <t xml:space="preserve">other expenses - </t>
  </si>
  <si>
    <t>If so were all of those receiving the 25% reduction or greater have their salary restored by 6/30/20</t>
  </si>
  <si>
    <t>Subtotl</t>
  </si>
  <si>
    <t>Start date as defined by SBA</t>
  </si>
  <si>
    <t>Date loan was funded</t>
  </si>
  <si>
    <t>FTE Restored as of 6/30/20</t>
  </si>
  <si>
    <t>Alternate Payroll Covered Period</t>
  </si>
  <si>
    <t>First payroll date after loan proceeds received</t>
  </si>
  <si>
    <t xml:space="preserve">to </t>
  </si>
  <si>
    <t>Forgiveness Coverage Period for non payroll expenses</t>
  </si>
  <si>
    <t>Payroll Forgiveness Coverage Period</t>
  </si>
  <si>
    <t>Week ending</t>
  </si>
  <si>
    <t>Frequency of payroll</t>
  </si>
  <si>
    <t xml:space="preserve">Company Name: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</si>
</sst>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0_);_(* \(#,##0.0\);_(* &quot;-&quot;??_);_(@_)"/>
    <numFmt numFmtId="166" formatCode="_(* #,##0.00_);_(* \(#,##0.00\);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s>
  <fills count="11">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4">
    <xf numFmtId="0" fontId="0" fillId="0" borderId="0" xfId="0"/>
    <xf numFmtId="43" fontId="0" fillId="0" borderId="0" xfId="1" applyFont="1"/>
    <xf numFmtId="0" fontId="0" fillId="2" borderId="2" xfId="0" applyFill="1" applyBorder="1"/>
    <xf numFmtId="43" fontId="0" fillId="2" borderId="4" xfId="1" applyFont="1" applyFill="1" applyBorder="1"/>
    <xf numFmtId="14" fontId="0" fillId="2" borderId="6" xfId="0" applyNumberFormat="1" applyFill="1" applyBorder="1" applyAlignment="1">
      <alignment horizontal="center"/>
    </xf>
    <xf numFmtId="43" fontId="0" fillId="2" borderId="7" xfId="1" applyFont="1" applyFill="1" applyBorder="1" applyAlignment="1">
      <alignment horizontal="center"/>
    </xf>
    <xf numFmtId="0" fontId="0" fillId="4" borderId="0" xfId="0" applyFill="1"/>
    <xf numFmtId="43" fontId="0" fillId="0" borderId="0" xfId="1" applyFont="1" applyBorder="1"/>
    <xf numFmtId="0" fontId="0" fillId="6" borderId="0" xfId="0" applyFill="1"/>
    <xf numFmtId="43" fontId="0" fillId="6" borderId="0" xfId="1" applyFont="1" applyFill="1"/>
    <xf numFmtId="164" fontId="0" fillId="6" borderId="0" xfId="2" applyNumberFormat="1" applyFont="1" applyFill="1"/>
    <xf numFmtId="43" fontId="0" fillId="6" borderId="0" xfId="0" applyNumberFormat="1" applyFill="1"/>
    <xf numFmtId="0" fontId="0" fillId="3" borderId="1" xfId="0" applyFill="1" applyBorder="1"/>
    <xf numFmtId="43" fontId="0" fillId="0" borderId="1" xfId="1" applyFont="1" applyBorder="1"/>
    <xf numFmtId="0" fontId="0" fillId="4" borderId="1" xfId="0" applyFill="1" applyBorder="1"/>
    <xf numFmtId="0" fontId="0" fillId="0" borderId="1" xfId="0" applyBorder="1"/>
    <xf numFmtId="0" fontId="0" fillId="7" borderId="1" xfId="0" applyFill="1" applyBorder="1"/>
    <xf numFmtId="0" fontId="0" fillId="7" borderId="0" xfId="0" applyFill="1"/>
    <xf numFmtId="43" fontId="0" fillId="7" borderId="1" xfId="1" applyFont="1" applyFill="1" applyBorder="1"/>
    <xf numFmtId="43" fontId="0" fillId="3" borderId="1" xfId="1" applyFont="1" applyFill="1" applyBorder="1"/>
    <xf numFmtId="43" fontId="0" fillId="4" borderId="1" xfId="1" applyFont="1" applyFill="1" applyBorder="1"/>
    <xf numFmtId="0" fontId="2" fillId="7" borderId="1" xfId="0" applyFont="1" applyFill="1" applyBorder="1"/>
    <xf numFmtId="43" fontId="0" fillId="0" borderId="0" xfId="1" applyFont="1" applyFill="1" applyAlignment="1">
      <alignment horizontal="center"/>
    </xf>
    <xf numFmtId="0" fontId="0" fillId="8" borderId="0" xfId="0" applyFill="1"/>
    <xf numFmtId="43" fontId="0" fillId="0" borderId="0" xfId="0" applyNumberFormat="1"/>
    <xf numFmtId="9" fontId="0" fillId="8" borderId="0" xfId="2" applyFont="1" applyFill="1"/>
    <xf numFmtId="166" fontId="0" fillId="8" borderId="0" xfId="0" applyNumberFormat="1" applyFill="1"/>
    <xf numFmtId="9" fontId="0" fillId="8" borderId="0" xfId="2" applyFont="1" applyFill="1" applyAlignment="1">
      <alignment horizontal="center"/>
    </xf>
    <xf numFmtId="43" fontId="0" fillId="8" borderId="0" xfId="1" applyFont="1" applyFill="1" applyAlignment="1">
      <alignment horizontal="center"/>
    </xf>
    <xf numFmtId="0" fontId="0" fillId="0" borderId="0" xfId="0" applyFill="1"/>
    <xf numFmtId="43" fontId="0" fillId="0" borderId="0" xfId="0" applyNumberFormat="1" applyFill="1"/>
    <xf numFmtId="43" fontId="0" fillId="0" borderId="0" xfId="1" applyFont="1" applyFill="1"/>
    <xf numFmtId="0" fontId="2" fillId="8" borderId="0" xfId="0" applyFont="1" applyFill="1"/>
    <xf numFmtId="43" fontId="2" fillId="6" borderId="0" xfId="0" applyNumberFormat="1" applyFont="1" applyFill="1"/>
    <xf numFmtId="43" fontId="2" fillId="8" borderId="0" xfId="1" applyFont="1" applyFill="1" applyAlignment="1">
      <alignment horizontal="right"/>
    </xf>
    <xf numFmtId="43" fontId="2" fillId="8" borderId="0" xfId="1" applyFont="1" applyFill="1"/>
    <xf numFmtId="0" fontId="3" fillId="9" borderId="0" xfId="0" applyFont="1" applyFill="1"/>
    <xf numFmtId="43" fontId="3" fillId="9" borderId="0" xfId="1" applyFont="1" applyFill="1"/>
    <xf numFmtId="0" fontId="0" fillId="5" borderId="2" xfId="0" applyFill="1" applyBorder="1"/>
    <xf numFmtId="0" fontId="0" fillId="4" borderId="3" xfId="0" applyFill="1" applyBorder="1" applyAlignment="1">
      <alignment horizontal="center"/>
    </xf>
    <xf numFmtId="0" fontId="0" fillId="4" borderId="3" xfId="0" applyFill="1" applyBorder="1"/>
    <xf numFmtId="43" fontId="0" fillId="4" borderId="4" xfId="1" applyFont="1" applyFill="1" applyBorder="1"/>
    <xf numFmtId="0" fontId="0" fillId="5" borderId="8" xfId="0" applyFill="1" applyBorder="1"/>
    <xf numFmtId="0" fontId="0" fillId="4" borderId="0" xfId="0" applyFill="1" applyBorder="1" applyAlignment="1">
      <alignment horizontal="center"/>
    </xf>
    <xf numFmtId="0" fontId="0" fillId="4" borderId="0" xfId="0" applyFill="1" applyBorder="1"/>
    <xf numFmtId="43" fontId="0" fillId="4" borderId="9" xfId="1" applyFont="1" applyFill="1" applyBorder="1"/>
    <xf numFmtId="0" fontId="0" fillId="4" borderId="8" xfId="0" applyFill="1" applyBorder="1"/>
    <xf numFmtId="14" fontId="0" fillId="4" borderId="0" xfId="0" applyNumberFormat="1" applyFill="1" applyBorder="1" applyAlignment="1">
      <alignment horizontal="right"/>
    </xf>
    <xf numFmtId="14" fontId="0" fillId="4" borderId="0" xfId="0" applyNumberFormat="1" applyFill="1" applyBorder="1" applyAlignment="1">
      <alignment horizontal="center"/>
    </xf>
    <xf numFmtId="0" fontId="0" fillId="5" borderId="8" xfId="0" applyFill="1" applyBorder="1" applyAlignment="1">
      <alignment wrapText="1"/>
    </xf>
    <xf numFmtId="43" fontId="0" fillId="0" borderId="6" xfId="1" applyFont="1" applyFill="1" applyBorder="1" applyAlignment="1">
      <alignment horizontal="center"/>
    </xf>
    <xf numFmtId="0" fontId="0" fillId="4" borderId="6" xfId="0" applyFill="1" applyBorder="1"/>
    <xf numFmtId="43" fontId="0" fillId="4" borderId="7" xfId="1" applyFont="1" applyFill="1" applyBorder="1"/>
    <xf numFmtId="0" fontId="0" fillId="7" borderId="8" xfId="0" applyFill="1" applyBorder="1" applyAlignment="1">
      <alignment wrapText="1"/>
    </xf>
    <xf numFmtId="0" fontId="0" fillId="7" borderId="5" xfId="0" applyFill="1" applyBorder="1"/>
    <xf numFmtId="43" fontId="0" fillId="0" borderId="3" xfId="1" applyFont="1" applyBorder="1" applyAlignment="1" applyProtection="1">
      <alignment horizontal="center"/>
      <protection locked="0"/>
    </xf>
    <xf numFmtId="14" fontId="0" fillId="0" borderId="0" xfId="0" applyNumberFormat="1" applyBorder="1" applyAlignment="1" applyProtection="1">
      <alignment horizontal="right"/>
      <protection locked="0"/>
    </xf>
    <xf numFmtId="165" fontId="0" fillId="0" borderId="0" xfId="1" applyNumberFormat="1" applyFont="1" applyFill="1" applyBorder="1" applyAlignment="1" applyProtection="1">
      <alignment horizontal="center"/>
      <protection locked="0"/>
    </xf>
    <xf numFmtId="165" fontId="0" fillId="0" borderId="0" xfId="1" applyNumberFormat="1" applyFont="1" applyBorder="1" applyAlignment="1" applyProtection="1">
      <alignment horizontal="center"/>
      <protection locked="0"/>
    </xf>
    <xf numFmtId="165" fontId="0" fillId="0" borderId="0" xfId="1" applyNumberFormat="1" applyFont="1" applyBorder="1" applyProtection="1">
      <protection locked="0"/>
    </xf>
    <xf numFmtId="43" fontId="0" fillId="0" borderId="0" xfId="1" applyFont="1" applyBorder="1" applyAlignment="1" applyProtection="1">
      <alignment vertical="center"/>
      <protection locked="0"/>
    </xf>
    <xf numFmtId="14" fontId="0" fillId="0" borderId="0" xfId="0" applyNumberFormat="1" applyBorder="1" applyProtection="1">
      <protection locked="0"/>
    </xf>
    <xf numFmtId="0" fontId="0" fillId="0" borderId="0" xfId="0" applyFill="1" applyBorder="1" applyAlignment="1" applyProtection="1">
      <alignment vertical="center"/>
      <protection locked="0"/>
    </xf>
    <xf numFmtId="9" fontId="0" fillId="0" borderId="0" xfId="2" applyFont="1" applyFill="1" applyBorder="1" applyProtection="1">
      <protection locked="0"/>
    </xf>
    <xf numFmtId="43" fontId="0" fillId="0" borderId="1" xfId="1" applyFont="1" applyBorder="1" applyProtection="1">
      <protection locked="0"/>
    </xf>
    <xf numFmtId="0" fontId="0" fillId="3" borderId="1" xfId="0" applyFill="1" applyBorder="1" applyProtection="1">
      <protection locked="0"/>
    </xf>
    <xf numFmtId="0" fontId="0" fillId="4" borderId="1" xfId="0" applyFill="1" applyBorder="1" applyProtection="1">
      <protection locked="0"/>
    </xf>
    <xf numFmtId="0" fontId="0" fillId="0" borderId="0" xfId="0" applyProtection="1">
      <protection locked="0"/>
    </xf>
    <xf numFmtId="0" fontId="0" fillId="4" borderId="0" xfId="0" applyFill="1" applyBorder="1" applyAlignment="1">
      <alignment horizontal="left"/>
    </xf>
    <xf numFmtId="0" fontId="0" fillId="2" borderId="5" xfId="0" applyFill="1" applyBorder="1" applyAlignment="1">
      <alignment horizontal="right"/>
    </xf>
    <xf numFmtId="0" fontId="0" fillId="10" borderId="8" xfId="0" applyFill="1" applyBorder="1"/>
    <xf numFmtId="0" fontId="0" fillId="2" borderId="3" xfId="0" applyFill="1" applyBorder="1" applyAlignment="1">
      <alignment horizontal="center"/>
    </xf>
    <xf numFmtId="0" fontId="0" fillId="0" borderId="0" xfId="0" applyAlignment="1">
      <alignment horizontal="left" wrapText="1"/>
    </xf>
    <xf numFmtId="0" fontId="0" fillId="3" borderId="0" xfId="0" applyFill="1" applyAlignment="1">
      <alignment horizontal="lef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10583</xdr:rowOff>
    </xdr:from>
    <xdr:to>
      <xdr:col>0</xdr:col>
      <xdr:colOff>3673263</xdr:colOff>
      <xdr:row>1</xdr:row>
      <xdr:rowOff>22013</xdr:rowOff>
    </xdr:to>
    <xdr:pic>
      <xdr:nvPicPr>
        <xdr:cNvPr id="3" name="Picture 2">
          <a:extLst>
            <a:ext uri="{FF2B5EF4-FFF2-40B4-BE49-F238E27FC236}">
              <a16:creationId xmlns:a16="http://schemas.microsoft.com/office/drawing/2014/main" id="{DCD49C6B-3DA8-4565-BEA6-EF2D4FEACE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583"/>
          <a:ext cx="3677073" cy="6184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834F4-17A4-40A6-BAEA-CAA61A8AAC3A}">
  <sheetPr>
    <pageSetUpPr fitToPage="1"/>
  </sheetPr>
  <dimension ref="A1:K106"/>
  <sheetViews>
    <sheetView tabSelected="1" topLeftCell="A16" zoomScaleNormal="100" workbookViewId="0">
      <selection activeCell="B28" sqref="B28"/>
    </sheetView>
  </sheetViews>
  <sheetFormatPr defaultRowHeight="14.4" x14ac:dyDescent="0.3"/>
  <cols>
    <col min="1" max="1" width="64.88671875" customWidth="1"/>
    <col min="2" max="2" width="12.33203125" customWidth="1"/>
    <col min="3" max="3" width="11.33203125" bestFit="1" customWidth="1"/>
    <col min="4" max="4" width="12.109375" bestFit="1" customWidth="1"/>
    <col min="5" max="9" width="11.109375" bestFit="1" customWidth="1"/>
    <col min="10" max="10" width="12.109375" style="1" bestFit="1" customWidth="1"/>
    <col min="11" max="11" width="23.109375" bestFit="1" customWidth="1"/>
  </cols>
  <sheetData>
    <row r="1" spans="1:10" ht="47.4" customHeight="1" x14ac:dyDescent="0.3"/>
    <row r="2" spans="1:10" x14ac:dyDescent="0.3">
      <c r="A2" t="s">
        <v>0</v>
      </c>
    </row>
    <row r="4" spans="1:10" x14ac:dyDescent="0.3">
      <c r="A4" t="s">
        <v>81</v>
      </c>
    </row>
    <row r="5" spans="1:10" x14ac:dyDescent="0.3">
      <c r="A5" s="38" t="s">
        <v>1</v>
      </c>
      <c r="B5" s="55"/>
      <c r="C5" s="39"/>
      <c r="D5" s="39"/>
      <c r="E5" s="40"/>
      <c r="F5" s="40"/>
      <c r="G5" s="40"/>
      <c r="H5" s="40"/>
      <c r="I5" s="40"/>
      <c r="J5" s="41"/>
    </row>
    <row r="6" spans="1:10" x14ac:dyDescent="0.3">
      <c r="A6" s="42" t="s">
        <v>39</v>
      </c>
      <c r="B6" s="56"/>
      <c r="C6" s="43"/>
      <c r="D6" s="43"/>
      <c r="E6" s="44"/>
      <c r="F6" s="44"/>
      <c r="G6" s="44"/>
      <c r="H6" s="44"/>
      <c r="I6" s="44"/>
      <c r="J6" s="45"/>
    </row>
    <row r="7" spans="1:10" x14ac:dyDescent="0.3">
      <c r="A7" s="42" t="s">
        <v>72</v>
      </c>
      <c r="B7" s="56"/>
      <c r="C7" s="43"/>
      <c r="D7" s="43"/>
      <c r="E7" s="44"/>
      <c r="F7" s="44"/>
      <c r="G7" s="44"/>
      <c r="H7" s="44"/>
      <c r="I7" s="44"/>
      <c r="J7" s="45"/>
    </row>
    <row r="8" spans="1:10" x14ac:dyDescent="0.3">
      <c r="A8" s="70" t="s">
        <v>75</v>
      </c>
      <c r="B8" s="56"/>
      <c r="C8" s="43"/>
      <c r="D8" s="43"/>
      <c r="E8" s="44"/>
      <c r="F8" s="44"/>
      <c r="G8" s="44"/>
      <c r="H8" s="44"/>
      <c r="I8" s="44"/>
      <c r="J8" s="45"/>
    </row>
    <row r="9" spans="1:10" x14ac:dyDescent="0.3">
      <c r="A9" s="70" t="s">
        <v>80</v>
      </c>
      <c r="B9" s="56"/>
      <c r="C9" s="43"/>
      <c r="D9" s="43"/>
      <c r="E9" s="44"/>
      <c r="F9" s="44"/>
      <c r="G9" s="44"/>
      <c r="H9" s="44"/>
      <c r="I9" s="44"/>
      <c r="J9" s="45"/>
    </row>
    <row r="10" spans="1:10" x14ac:dyDescent="0.3">
      <c r="A10" s="42" t="s">
        <v>71</v>
      </c>
      <c r="B10" s="56"/>
      <c r="C10" s="68"/>
      <c r="D10" s="43"/>
      <c r="E10" s="44"/>
      <c r="F10" s="44"/>
      <c r="G10" s="44"/>
      <c r="H10" s="44"/>
      <c r="I10" s="44"/>
      <c r="J10" s="45"/>
    </row>
    <row r="11" spans="1:10" x14ac:dyDescent="0.3">
      <c r="A11" s="46" t="s">
        <v>36</v>
      </c>
      <c r="B11" s="47">
        <f>B10</f>
        <v>0</v>
      </c>
      <c r="C11" s="43" t="s">
        <v>37</v>
      </c>
      <c r="D11" s="47">
        <f>$B$11+56</f>
        <v>56</v>
      </c>
      <c r="E11" s="44"/>
      <c r="F11" s="44"/>
      <c r="G11" s="44"/>
      <c r="H11" s="44"/>
      <c r="I11" s="44"/>
      <c r="J11" s="45"/>
    </row>
    <row r="12" spans="1:10" x14ac:dyDescent="0.3">
      <c r="A12" s="46" t="s">
        <v>38</v>
      </c>
      <c r="B12" s="47">
        <v>43876</v>
      </c>
      <c r="C12" s="48" t="s">
        <v>37</v>
      </c>
      <c r="D12" s="47">
        <v>43947</v>
      </c>
      <c r="E12" s="44"/>
      <c r="F12" s="44"/>
      <c r="G12" s="44"/>
      <c r="H12" s="44"/>
      <c r="I12" s="44"/>
      <c r="J12" s="45"/>
    </row>
    <row r="13" spans="1:10" x14ac:dyDescent="0.3">
      <c r="A13" s="46" t="s">
        <v>74</v>
      </c>
      <c r="B13" s="47">
        <f>B8</f>
        <v>0</v>
      </c>
      <c r="C13" s="48" t="s">
        <v>76</v>
      </c>
      <c r="D13" s="47">
        <f>B13+56</f>
        <v>56</v>
      </c>
      <c r="E13" s="44"/>
      <c r="F13" s="44"/>
      <c r="G13" s="44"/>
      <c r="H13" s="44"/>
      <c r="I13" s="44"/>
      <c r="J13" s="45"/>
    </row>
    <row r="14" spans="1:10" x14ac:dyDescent="0.3">
      <c r="A14" s="42" t="s">
        <v>48</v>
      </c>
      <c r="B14" s="57"/>
      <c r="C14" s="47">
        <v>43831</v>
      </c>
      <c r="D14" s="48"/>
      <c r="E14" s="44"/>
      <c r="F14" s="44"/>
      <c r="G14" s="44"/>
      <c r="H14" s="44"/>
      <c r="I14" s="44"/>
      <c r="J14" s="45"/>
    </row>
    <row r="15" spans="1:10" x14ac:dyDescent="0.3">
      <c r="A15" s="42" t="s">
        <v>49</v>
      </c>
      <c r="B15" s="57"/>
      <c r="C15" s="47">
        <v>43890</v>
      </c>
      <c r="D15" s="48"/>
      <c r="E15" s="44"/>
      <c r="F15" s="44"/>
      <c r="G15" s="44"/>
      <c r="H15" s="44"/>
      <c r="I15" s="44"/>
      <c r="J15" s="45"/>
    </row>
    <row r="16" spans="1:10" x14ac:dyDescent="0.3">
      <c r="A16" s="42" t="s">
        <v>46</v>
      </c>
      <c r="B16" s="57"/>
      <c r="C16" s="47">
        <v>43876</v>
      </c>
      <c r="D16" s="48"/>
      <c r="E16" s="44"/>
      <c r="F16" s="44"/>
      <c r="G16" s="44"/>
      <c r="H16" s="44"/>
      <c r="I16" s="44"/>
      <c r="J16" s="45"/>
    </row>
    <row r="17" spans="1:10" x14ac:dyDescent="0.3">
      <c r="A17" s="42" t="s">
        <v>41</v>
      </c>
      <c r="B17" s="58"/>
      <c r="C17" s="47">
        <f>B10</f>
        <v>0</v>
      </c>
      <c r="D17" s="43"/>
      <c r="E17" s="44"/>
      <c r="F17" s="44"/>
      <c r="G17" s="44"/>
      <c r="H17" s="44"/>
      <c r="I17" s="44"/>
      <c r="J17" s="45"/>
    </row>
    <row r="18" spans="1:10" x14ac:dyDescent="0.3">
      <c r="A18" s="42" t="s">
        <v>45</v>
      </c>
      <c r="B18" s="59"/>
      <c r="C18" s="47">
        <f>$B$11+56</f>
        <v>56</v>
      </c>
      <c r="D18" s="43"/>
      <c r="E18" s="44"/>
      <c r="F18" s="44"/>
      <c r="G18" s="44"/>
      <c r="H18" s="44"/>
      <c r="I18" s="44"/>
      <c r="J18" s="45"/>
    </row>
    <row r="19" spans="1:10" x14ac:dyDescent="0.3">
      <c r="A19" s="42" t="s">
        <v>43</v>
      </c>
      <c r="B19" s="59"/>
      <c r="C19" s="47">
        <v>44012</v>
      </c>
      <c r="D19" s="43"/>
      <c r="E19" s="44"/>
      <c r="F19" s="44"/>
      <c r="G19" s="44"/>
      <c r="H19" s="44"/>
      <c r="I19" s="44"/>
      <c r="J19" s="45"/>
    </row>
    <row r="20" spans="1:10" ht="28.8" x14ac:dyDescent="0.3">
      <c r="A20" s="49" t="s">
        <v>67</v>
      </c>
      <c r="B20" s="60"/>
      <c r="C20" s="47"/>
      <c r="D20" s="44"/>
      <c r="E20" s="44"/>
      <c r="F20" s="44"/>
      <c r="G20" s="44"/>
      <c r="H20" s="44"/>
      <c r="I20" s="44"/>
      <c r="J20" s="45"/>
    </row>
    <row r="21" spans="1:10" x14ac:dyDescent="0.3">
      <c r="A21" s="42"/>
      <c r="B21" s="61"/>
      <c r="C21" s="44"/>
      <c r="D21" s="44"/>
      <c r="E21" s="44"/>
      <c r="F21" s="44"/>
      <c r="G21" s="44"/>
      <c r="H21" s="44"/>
      <c r="I21" s="44"/>
      <c r="J21" s="45"/>
    </row>
    <row r="22" spans="1:10" s="29" customFormat="1" ht="28.8" x14ac:dyDescent="0.3">
      <c r="A22" s="53" t="s">
        <v>58</v>
      </c>
      <c r="B22" s="62" t="s">
        <v>57</v>
      </c>
      <c r="C22" s="44"/>
      <c r="D22" s="44"/>
      <c r="E22" s="44"/>
      <c r="F22" s="44"/>
      <c r="G22" s="44"/>
      <c r="H22" s="44"/>
      <c r="I22" s="44"/>
      <c r="J22" s="45"/>
    </row>
    <row r="23" spans="1:10" s="29" customFormat="1" ht="28.8" x14ac:dyDescent="0.3">
      <c r="A23" s="53" t="s">
        <v>69</v>
      </c>
      <c r="B23" s="62" t="s">
        <v>57</v>
      </c>
      <c r="C23" s="44"/>
      <c r="D23" s="44"/>
      <c r="E23" s="44"/>
      <c r="F23" s="44"/>
      <c r="G23" s="44"/>
      <c r="H23" s="44"/>
      <c r="I23" s="44"/>
      <c r="J23" s="45"/>
    </row>
    <row r="24" spans="1:10" s="29" customFormat="1" ht="28.8" x14ac:dyDescent="0.3">
      <c r="A24" s="53" t="s">
        <v>60</v>
      </c>
      <c r="B24" s="63">
        <v>0.1</v>
      </c>
      <c r="C24" s="44"/>
      <c r="D24" s="44"/>
      <c r="E24" s="44"/>
      <c r="F24" s="44"/>
      <c r="G24" s="44"/>
      <c r="H24" s="44"/>
      <c r="I24" s="44"/>
      <c r="J24" s="45"/>
    </row>
    <row r="25" spans="1:10" s="29" customFormat="1" x14ac:dyDescent="0.3">
      <c r="A25" s="54" t="s">
        <v>59</v>
      </c>
      <c r="B25" s="50"/>
      <c r="C25" s="51"/>
      <c r="D25" s="51"/>
      <c r="E25" s="51"/>
      <c r="F25" s="51"/>
      <c r="G25" s="51"/>
      <c r="H25" s="51"/>
      <c r="I25" s="51"/>
      <c r="J25" s="52"/>
    </row>
    <row r="27" spans="1:10" x14ac:dyDescent="0.3">
      <c r="A27" s="2"/>
      <c r="B27" s="71" t="s">
        <v>78</v>
      </c>
      <c r="C27" s="71"/>
      <c r="D27" s="71"/>
      <c r="E27" s="71"/>
      <c r="F27" s="71"/>
      <c r="G27" s="71"/>
      <c r="H27" s="71"/>
      <c r="I27" s="71"/>
      <c r="J27" s="3"/>
    </row>
    <row r="28" spans="1:10" x14ac:dyDescent="0.3">
      <c r="A28" s="69" t="s">
        <v>79</v>
      </c>
      <c r="B28" s="4">
        <f>B8</f>
        <v>0</v>
      </c>
      <c r="C28" s="4">
        <f>B28+7</f>
        <v>7</v>
      </c>
      <c r="D28" s="4">
        <f t="shared" ref="D28:I28" si="0">C28+7</f>
        <v>14</v>
      </c>
      <c r="E28" s="4">
        <f t="shared" si="0"/>
        <v>21</v>
      </c>
      <c r="F28" s="4">
        <f t="shared" si="0"/>
        <v>28</v>
      </c>
      <c r="G28" s="4">
        <f t="shared" si="0"/>
        <v>35</v>
      </c>
      <c r="H28" s="4">
        <f t="shared" si="0"/>
        <v>42</v>
      </c>
      <c r="I28" s="4">
        <f t="shared" si="0"/>
        <v>49</v>
      </c>
      <c r="J28" s="5" t="s">
        <v>2</v>
      </c>
    </row>
    <row r="29" spans="1:10" x14ac:dyDescent="0.3">
      <c r="A29" s="12" t="s">
        <v>33</v>
      </c>
      <c r="B29" s="19"/>
      <c r="C29" s="19"/>
      <c r="D29" s="19"/>
      <c r="E29" s="19"/>
      <c r="F29" s="19"/>
      <c r="G29" s="19"/>
      <c r="H29" s="19"/>
      <c r="I29" s="19"/>
      <c r="J29" s="19"/>
    </row>
    <row r="30" spans="1:10" x14ac:dyDescent="0.3">
      <c r="A30" s="12" t="s">
        <v>20</v>
      </c>
      <c r="B30" s="64"/>
      <c r="C30" s="64"/>
      <c r="D30" s="64"/>
      <c r="E30" s="64"/>
      <c r="F30" s="64"/>
      <c r="G30" s="64"/>
      <c r="H30" s="64"/>
      <c r="I30" s="64"/>
      <c r="J30" s="64">
        <f>SUM(B30:I30)</f>
        <v>0</v>
      </c>
    </row>
    <row r="31" spans="1:10" x14ac:dyDescent="0.3">
      <c r="A31" s="12" t="s">
        <v>6</v>
      </c>
      <c r="B31" s="64"/>
      <c r="C31" s="64"/>
      <c r="D31" s="64"/>
      <c r="E31" s="64"/>
      <c r="F31" s="64"/>
      <c r="G31" s="64"/>
      <c r="H31" s="64"/>
      <c r="I31" s="64"/>
      <c r="J31" s="64">
        <f t="shared" ref="J31" si="1">SUM(B31:I31)</f>
        <v>0</v>
      </c>
    </row>
    <row r="32" spans="1:10" x14ac:dyDescent="0.3">
      <c r="A32" s="12" t="s">
        <v>7</v>
      </c>
      <c r="B32" s="64"/>
      <c r="C32" s="64"/>
      <c r="D32" s="64"/>
      <c r="E32" s="64"/>
      <c r="F32" s="64"/>
      <c r="G32" s="64"/>
      <c r="H32" s="64"/>
      <c r="I32" s="64"/>
      <c r="J32" s="64">
        <f t="shared" ref="J32" si="2">SUM(B32:I32)</f>
        <v>0</v>
      </c>
    </row>
    <row r="33" spans="1:10" x14ac:dyDescent="0.3">
      <c r="A33" s="12" t="s">
        <v>28</v>
      </c>
      <c r="B33" s="64"/>
      <c r="C33" s="64"/>
      <c r="D33" s="64"/>
      <c r="E33" s="64"/>
      <c r="F33" s="64"/>
      <c r="G33" s="64"/>
      <c r="H33" s="64"/>
      <c r="I33" s="64"/>
      <c r="J33" s="64">
        <f t="shared" ref="J33:J39" si="3">SUM(B33:I33)</f>
        <v>0</v>
      </c>
    </row>
    <row r="34" spans="1:10" x14ac:dyDescent="0.3">
      <c r="A34" s="12" t="s">
        <v>8</v>
      </c>
      <c r="B34" s="64"/>
      <c r="C34" s="64"/>
      <c r="D34" s="64"/>
      <c r="E34" s="64"/>
      <c r="F34" s="64"/>
      <c r="G34" s="64"/>
      <c r="H34" s="64"/>
      <c r="I34" s="64"/>
      <c r="J34" s="64">
        <f t="shared" si="3"/>
        <v>0</v>
      </c>
    </row>
    <row r="35" spans="1:10" x14ac:dyDescent="0.3">
      <c r="A35" s="12" t="s">
        <v>9</v>
      </c>
      <c r="B35" s="64"/>
      <c r="C35" s="64"/>
      <c r="D35" s="64"/>
      <c r="E35" s="64"/>
      <c r="F35" s="64"/>
      <c r="G35" s="64"/>
      <c r="H35" s="64"/>
      <c r="I35" s="64"/>
      <c r="J35" s="64">
        <f t="shared" si="3"/>
        <v>0</v>
      </c>
    </row>
    <row r="36" spans="1:10" x14ac:dyDescent="0.3">
      <c r="A36" s="12" t="s">
        <v>32</v>
      </c>
      <c r="B36" s="64"/>
      <c r="C36" s="64"/>
      <c r="D36" s="64"/>
      <c r="E36" s="64"/>
      <c r="F36" s="64"/>
      <c r="G36" s="64"/>
      <c r="H36" s="64"/>
      <c r="I36" s="64"/>
      <c r="J36" s="64">
        <f t="shared" si="3"/>
        <v>0</v>
      </c>
    </row>
    <row r="37" spans="1:10" x14ac:dyDescent="0.3">
      <c r="A37" s="12" t="s">
        <v>10</v>
      </c>
      <c r="B37" s="64"/>
      <c r="C37" s="64"/>
      <c r="D37" s="64"/>
      <c r="E37" s="64"/>
      <c r="F37" s="64"/>
      <c r="G37" s="64"/>
      <c r="H37" s="64"/>
      <c r="I37" s="64"/>
      <c r="J37" s="64">
        <f t="shared" si="3"/>
        <v>0</v>
      </c>
    </row>
    <row r="38" spans="1:10" x14ac:dyDescent="0.3">
      <c r="A38" s="12" t="s">
        <v>11</v>
      </c>
      <c r="B38" s="64"/>
      <c r="C38" s="64"/>
      <c r="D38" s="64"/>
      <c r="E38" s="64"/>
      <c r="F38" s="64"/>
      <c r="G38" s="64"/>
      <c r="H38" s="64"/>
      <c r="I38" s="64"/>
      <c r="J38" s="64">
        <f t="shared" si="3"/>
        <v>0</v>
      </c>
    </row>
    <row r="39" spans="1:10" x14ac:dyDescent="0.3">
      <c r="A39" s="12" t="s">
        <v>12</v>
      </c>
      <c r="B39" s="64"/>
      <c r="C39" s="64"/>
      <c r="D39" s="64"/>
      <c r="E39" s="64"/>
      <c r="F39" s="64"/>
      <c r="G39" s="64"/>
      <c r="H39" s="64"/>
      <c r="I39" s="64"/>
      <c r="J39" s="64">
        <f t="shared" si="3"/>
        <v>0</v>
      </c>
    </row>
    <row r="40" spans="1:10" x14ac:dyDescent="0.3">
      <c r="A40" s="65"/>
      <c r="B40" s="64"/>
      <c r="C40" s="64"/>
      <c r="D40" s="64"/>
      <c r="E40" s="64"/>
      <c r="F40" s="64"/>
      <c r="G40" s="64"/>
      <c r="H40" s="64"/>
      <c r="I40" s="64"/>
      <c r="J40" s="64"/>
    </row>
    <row r="41" spans="1:10" x14ac:dyDescent="0.3">
      <c r="A41" s="12" t="s">
        <v>17</v>
      </c>
      <c r="B41" s="13"/>
      <c r="C41" s="13"/>
      <c r="D41" s="13"/>
      <c r="E41" s="13"/>
      <c r="F41" s="13"/>
      <c r="G41" s="13"/>
      <c r="H41" s="13"/>
      <c r="I41" s="13"/>
      <c r="J41" s="13">
        <f>SUM(J29:J40)</f>
        <v>0</v>
      </c>
    </row>
    <row r="42" spans="1:10" x14ac:dyDescent="0.3">
      <c r="A42" s="12"/>
      <c r="B42" s="13"/>
      <c r="C42" s="13"/>
      <c r="D42" s="13"/>
      <c r="E42" s="13"/>
      <c r="F42" s="13"/>
      <c r="G42" s="13"/>
      <c r="H42" s="13"/>
      <c r="I42" s="13"/>
      <c r="J42" s="13"/>
    </row>
    <row r="43" spans="1:10" x14ac:dyDescent="0.3">
      <c r="A43" s="12"/>
      <c r="B43" s="13"/>
      <c r="C43" s="13"/>
      <c r="D43" s="13"/>
      <c r="E43" s="13"/>
      <c r="F43" s="13"/>
      <c r="G43" s="13"/>
      <c r="H43" s="13"/>
      <c r="I43" s="13"/>
      <c r="J43" s="13"/>
    </row>
    <row r="44" spans="1:10" x14ac:dyDescent="0.3">
      <c r="A44" s="16" t="s">
        <v>13</v>
      </c>
      <c r="B44" s="18"/>
      <c r="C44" s="18"/>
      <c r="D44" s="18"/>
      <c r="E44" s="18"/>
      <c r="F44" s="18"/>
      <c r="G44" s="18"/>
      <c r="H44" s="18"/>
      <c r="I44" s="18"/>
      <c r="J44" s="18"/>
    </row>
    <row r="45" spans="1:10" x14ac:dyDescent="0.3">
      <c r="A45" s="16" t="s">
        <v>34</v>
      </c>
      <c r="B45" s="13"/>
      <c r="C45" s="13"/>
      <c r="D45" s="13"/>
      <c r="E45" s="13"/>
      <c r="F45" s="13"/>
      <c r="G45" s="13"/>
      <c r="H45" s="13"/>
      <c r="I45" s="13"/>
      <c r="J45" s="13">
        <f t="shared" ref="J45:J48" si="4">SUM(B45:I45)</f>
        <v>0</v>
      </c>
    </row>
    <row r="46" spans="1:10" x14ac:dyDescent="0.3">
      <c r="A46" s="16" t="s">
        <v>7</v>
      </c>
      <c r="B46" s="13"/>
      <c r="C46" s="13"/>
      <c r="D46" s="13"/>
      <c r="E46" s="13"/>
      <c r="F46" s="13"/>
      <c r="G46" s="13"/>
      <c r="H46" s="13"/>
      <c r="I46" s="13"/>
      <c r="J46" s="13">
        <f t="shared" si="4"/>
        <v>0</v>
      </c>
    </row>
    <row r="47" spans="1:10" x14ac:dyDescent="0.3">
      <c r="A47" s="16" t="s">
        <v>21</v>
      </c>
      <c r="B47" s="13"/>
      <c r="C47" s="13"/>
      <c r="D47" s="13"/>
      <c r="E47" s="13"/>
      <c r="F47" s="13"/>
      <c r="G47" s="13"/>
      <c r="H47" s="13"/>
      <c r="I47" s="13"/>
      <c r="J47" s="13">
        <f t="shared" si="4"/>
        <v>0</v>
      </c>
    </row>
    <row r="48" spans="1:10" x14ac:dyDescent="0.3">
      <c r="A48" s="16"/>
      <c r="B48" s="13"/>
      <c r="C48" s="13"/>
      <c r="D48" s="13"/>
      <c r="E48" s="13"/>
      <c r="F48" s="13"/>
      <c r="G48" s="13"/>
      <c r="H48" s="13"/>
      <c r="I48" s="13"/>
      <c r="J48" s="13">
        <f t="shared" si="4"/>
        <v>0</v>
      </c>
    </row>
    <row r="49" spans="1:11" x14ac:dyDescent="0.3">
      <c r="A49" s="16"/>
      <c r="B49" s="13"/>
      <c r="C49" s="13"/>
      <c r="D49" s="13"/>
      <c r="E49" s="13"/>
      <c r="F49" s="13"/>
      <c r="G49" s="13"/>
      <c r="H49" s="13"/>
      <c r="I49" s="13"/>
      <c r="J49" s="13"/>
    </row>
    <row r="50" spans="1:11" x14ac:dyDescent="0.3">
      <c r="A50" s="16" t="s">
        <v>23</v>
      </c>
      <c r="B50" s="13"/>
      <c r="C50" s="13"/>
      <c r="D50" s="13"/>
      <c r="E50" s="13"/>
      <c r="F50" s="13"/>
      <c r="G50" s="13"/>
      <c r="H50" s="13"/>
      <c r="I50" s="13"/>
      <c r="J50" s="13">
        <f>IF(SUM(J45:J49)&gt;(100000/6),(100000/6),SUM(J45:J49))</f>
        <v>0</v>
      </c>
      <c r="K50" t="s">
        <v>24</v>
      </c>
    </row>
    <row r="51" spans="1:11" x14ac:dyDescent="0.3">
      <c r="A51" s="16"/>
      <c r="B51" s="13"/>
      <c r="C51" s="13"/>
      <c r="D51" s="13"/>
      <c r="E51" s="13"/>
      <c r="F51" s="13"/>
      <c r="G51" s="13"/>
      <c r="H51" s="13"/>
      <c r="I51" s="13"/>
      <c r="J51" s="13"/>
    </row>
    <row r="52" spans="1:11" x14ac:dyDescent="0.3">
      <c r="A52" s="21" t="s">
        <v>22</v>
      </c>
      <c r="B52" s="13"/>
      <c r="C52" s="13"/>
      <c r="D52" s="13"/>
      <c r="E52" s="13"/>
      <c r="F52" s="13"/>
      <c r="G52" s="13"/>
      <c r="H52" s="13"/>
      <c r="I52" s="13"/>
      <c r="J52" s="13">
        <f>IF(SUM(B52:I52)&gt;(100000/6),(100000/6),SUM(B52:I52))</f>
        <v>0</v>
      </c>
      <c r="K52" t="s">
        <v>24</v>
      </c>
    </row>
    <row r="53" spans="1:11" x14ac:dyDescent="0.3">
      <c r="A53" s="17"/>
      <c r="B53" s="1"/>
      <c r="C53" s="1"/>
      <c r="D53" s="1"/>
      <c r="E53" s="1"/>
      <c r="F53" s="1"/>
      <c r="G53" s="1"/>
      <c r="H53" s="1"/>
      <c r="I53" s="1"/>
      <c r="J53" s="7"/>
    </row>
    <row r="54" spans="1:11" x14ac:dyDescent="0.3">
      <c r="A54" s="2"/>
      <c r="B54" s="71" t="s">
        <v>77</v>
      </c>
      <c r="C54" s="71"/>
      <c r="D54" s="71"/>
      <c r="E54" s="71"/>
      <c r="F54" s="71"/>
      <c r="G54" s="71"/>
      <c r="H54" s="71"/>
      <c r="I54" s="71"/>
      <c r="J54" s="3"/>
    </row>
    <row r="55" spans="1:11" x14ac:dyDescent="0.3">
      <c r="A55" s="69" t="s">
        <v>79</v>
      </c>
      <c r="B55" s="4">
        <f>B10+7</f>
        <v>7</v>
      </c>
      <c r="C55" s="4">
        <f>B55+7</f>
        <v>14</v>
      </c>
      <c r="D55" s="4">
        <f t="shared" ref="D55" si="5">C55+7</f>
        <v>21</v>
      </c>
      <c r="E55" s="4">
        <f t="shared" ref="E55" si="6">D55+7</f>
        <v>28</v>
      </c>
      <c r="F55" s="4">
        <f t="shared" ref="F55" si="7">E55+7</f>
        <v>35</v>
      </c>
      <c r="G55" s="4">
        <f t="shared" ref="G55" si="8">F55+7</f>
        <v>42</v>
      </c>
      <c r="H55" s="4">
        <f t="shared" ref="H55" si="9">G55+7</f>
        <v>49</v>
      </c>
      <c r="I55" s="4">
        <f t="shared" ref="I55" si="10">H55+7</f>
        <v>56</v>
      </c>
      <c r="J55" s="5" t="s">
        <v>2</v>
      </c>
    </row>
    <row r="56" spans="1:11" x14ac:dyDescent="0.3">
      <c r="A56" s="14" t="s">
        <v>25</v>
      </c>
      <c r="B56" s="20"/>
      <c r="C56" s="20"/>
      <c r="D56" s="20"/>
      <c r="E56" s="20"/>
      <c r="F56" s="20"/>
      <c r="G56" s="20"/>
      <c r="H56" s="20"/>
      <c r="I56" s="20"/>
      <c r="J56" s="20"/>
    </row>
    <row r="57" spans="1:11" x14ac:dyDescent="0.3">
      <c r="A57" s="14" t="s">
        <v>3</v>
      </c>
      <c r="B57" s="64"/>
      <c r="C57" s="64"/>
      <c r="D57" s="64"/>
      <c r="E57" s="64"/>
      <c r="F57" s="64"/>
      <c r="G57" s="64"/>
      <c r="H57" s="64"/>
      <c r="I57" s="64"/>
      <c r="J57" s="13"/>
    </row>
    <row r="58" spans="1:11" x14ac:dyDescent="0.3">
      <c r="A58" s="14" t="s">
        <v>29</v>
      </c>
      <c r="B58" s="64"/>
      <c r="C58" s="64"/>
      <c r="D58" s="64"/>
      <c r="E58" s="64"/>
      <c r="F58" s="64"/>
      <c r="G58" s="64"/>
      <c r="H58" s="64"/>
      <c r="I58" s="64"/>
      <c r="J58" s="13"/>
    </row>
    <row r="59" spans="1:11" x14ac:dyDescent="0.3">
      <c r="A59" s="14" t="s">
        <v>30</v>
      </c>
      <c r="B59" s="64"/>
      <c r="C59" s="64"/>
      <c r="D59" s="64"/>
      <c r="E59" s="64"/>
      <c r="F59" s="64"/>
      <c r="G59" s="64"/>
      <c r="H59" s="64"/>
      <c r="I59" s="64"/>
      <c r="J59" s="13">
        <f t="shared" ref="J59:J71" si="11">SUM(B59:I59)</f>
        <v>0</v>
      </c>
    </row>
    <row r="60" spans="1:11" x14ac:dyDescent="0.3">
      <c r="A60" s="14" t="s">
        <v>31</v>
      </c>
      <c r="B60" s="64"/>
      <c r="C60" s="64"/>
      <c r="D60" s="64"/>
      <c r="E60" s="64"/>
      <c r="F60" s="64"/>
      <c r="G60" s="64"/>
      <c r="H60" s="64"/>
      <c r="I60" s="64"/>
      <c r="J60" s="13">
        <f t="shared" si="11"/>
        <v>0</v>
      </c>
    </row>
    <row r="61" spans="1:11" x14ac:dyDescent="0.3">
      <c r="A61" s="14" t="s">
        <v>4</v>
      </c>
      <c r="B61" s="64"/>
      <c r="C61" s="64"/>
      <c r="D61" s="64"/>
      <c r="E61" s="64"/>
      <c r="F61" s="64"/>
      <c r="G61" s="64"/>
      <c r="H61" s="64"/>
      <c r="I61" s="64"/>
      <c r="J61" s="13">
        <f t="shared" si="11"/>
        <v>0</v>
      </c>
    </row>
    <row r="62" spans="1:11" x14ac:dyDescent="0.3">
      <c r="A62" s="14" t="s">
        <v>26</v>
      </c>
      <c r="B62" s="64"/>
      <c r="C62" s="64"/>
      <c r="D62" s="64"/>
      <c r="E62" s="64"/>
      <c r="F62" s="64"/>
      <c r="G62" s="64"/>
      <c r="H62" s="64"/>
      <c r="I62" s="64"/>
      <c r="J62" s="13">
        <f t="shared" si="11"/>
        <v>0</v>
      </c>
    </row>
    <row r="63" spans="1:11" x14ac:dyDescent="0.3">
      <c r="A63" s="14" t="s">
        <v>27</v>
      </c>
      <c r="B63" s="64"/>
      <c r="C63" s="64"/>
      <c r="D63" s="64"/>
      <c r="E63" s="64"/>
      <c r="F63" s="64"/>
      <c r="G63" s="64"/>
      <c r="H63" s="64"/>
      <c r="I63" s="64"/>
      <c r="J63" s="13">
        <f t="shared" si="11"/>
        <v>0</v>
      </c>
    </row>
    <row r="64" spans="1:11" s="67" customFormat="1" x14ac:dyDescent="0.3">
      <c r="A64" s="66" t="s">
        <v>68</v>
      </c>
      <c r="B64" s="64"/>
      <c r="C64" s="64"/>
      <c r="D64" s="64"/>
      <c r="E64" s="64"/>
      <c r="F64" s="64"/>
      <c r="G64" s="64"/>
      <c r="H64" s="64"/>
      <c r="I64" s="64"/>
      <c r="J64" s="64">
        <f t="shared" si="11"/>
        <v>0</v>
      </c>
    </row>
    <row r="65" spans="1:10" s="67" customFormat="1" x14ac:dyDescent="0.3">
      <c r="A65" s="66" t="s">
        <v>68</v>
      </c>
      <c r="B65" s="64"/>
      <c r="C65" s="64"/>
      <c r="D65" s="64"/>
      <c r="E65" s="64"/>
      <c r="F65" s="64"/>
      <c r="G65" s="64"/>
      <c r="H65" s="64"/>
      <c r="I65" s="64"/>
      <c r="J65" s="64">
        <f t="shared" si="11"/>
        <v>0</v>
      </c>
    </row>
    <row r="66" spans="1:10" s="67" customFormat="1" x14ac:dyDescent="0.3">
      <c r="A66" s="66" t="s">
        <v>68</v>
      </c>
      <c r="B66" s="64"/>
      <c r="C66" s="64"/>
      <c r="D66" s="64"/>
      <c r="E66" s="64"/>
      <c r="F66" s="64"/>
      <c r="G66" s="64"/>
      <c r="H66" s="64"/>
      <c r="I66" s="64"/>
      <c r="J66" s="64">
        <f t="shared" si="11"/>
        <v>0</v>
      </c>
    </row>
    <row r="67" spans="1:10" s="67" customFormat="1" x14ac:dyDescent="0.3">
      <c r="A67" s="66" t="s">
        <v>68</v>
      </c>
      <c r="B67" s="64"/>
      <c r="C67" s="64"/>
      <c r="D67" s="64"/>
      <c r="E67" s="64"/>
      <c r="F67" s="64"/>
      <c r="G67" s="64"/>
      <c r="H67" s="64"/>
      <c r="I67" s="64"/>
      <c r="J67" s="64">
        <f t="shared" si="11"/>
        <v>0</v>
      </c>
    </row>
    <row r="68" spans="1:10" s="67" customFormat="1" x14ac:dyDescent="0.3">
      <c r="A68" s="66"/>
      <c r="B68" s="64"/>
      <c r="C68" s="64"/>
      <c r="D68" s="64"/>
      <c r="E68" s="64"/>
      <c r="F68" s="64"/>
      <c r="G68" s="64"/>
      <c r="H68" s="64"/>
      <c r="I68" s="64"/>
      <c r="J68" s="64">
        <f t="shared" si="11"/>
        <v>0</v>
      </c>
    </row>
    <row r="69" spans="1:10" s="67" customFormat="1" x14ac:dyDescent="0.3">
      <c r="A69" s="66"/>
      <c r="B69" s="64"/>
      <c r="C69" s="64"/>
      <c r="D69" s="64"/>
      <c r="E69" s="64"/>
      <c r="F69" s="64"/>
      <c r="G69" s="64"/>
      <c r="H69" s="64"/>
      <c r="I69" s="64"/>
      <c r="J69" s="64">
        <f t="shared" si="11"/>
        <v>0</v>
      </c>
    </row>
    <row r="70" spans="1:10" s="67" customFormat="1" x14ac:dyDescent="0.3">
      <c r="A70" s="66"/>
      <c r="B70" s="64"/>
      <c r="C70" s="64"/>
      <c r="D70" s="64"/>
      <c r="E70" s="64"/>
      <c r="F70" s="64"/>
      <c r="G70" s="64"/>
      <c r="H70" s="64"/>
      <c r="I70" s="64"/>
      <c r="J70" s="64">
        <f t="shared" si="11"/>
        <v>0</v>
      </c>
    </row>
    <row r="71" spans="1:10" s="67" customFormat="1" x14ac:dyDescent="0.3">
      <c r="A71" s="66"/>
      <c r="B71" s="64"/>
      <c r="C71" s="64"/>
      <c r="D71" s="64"/>
      <c r="E71" s="64"/>
      <c r="F71" s="64"/>
      <c r="G71" s="64"/>
      <c r="H71" s="64"/>
      <c r="I71" s="64"/>
      <c r="J71" s="64">
        <f t="shared" si="11"/>
        <v>0</v>
      </c>
    </row>
    <row r="72" spans="1:10" x14ac:dyDescent="0.3">
      <c r="A72" s="14" t="s">
        <v>16</v>
      </c>
      <c r="B72" s="15"/>
      <c r="C72" s="15"/>
      <c r="D72" s="15"/>
      <c r="E72" s="15"/>
      <c r="F72" s="15"/>
      <c r="G72" s="15"/>
      <c r="H72" s="15"/>
      <c r="I72" s="15"/>
      <c r="J72" s="13">
        <f>SUM(J59:J71)</f>
        <v>0</v>
      </c>
    </row>
    <row r="73" spans="1:10" x14ac:dyDescent="0.3">
      <c r="A73" s="6"/>
    </row>
    <row r="74" spans="1:10" x14ac:dyDescent="0.3">
      <c r="A74" s="8" t="s">
        <v>15</v>
      </c>
      <c r="B74" s="9">
        <f>B5</f>
        <v>0</v>
      </c>
      <c r="C74" s="8"/>
    </row>
    <row r="75" spans="1:10" x14ac:dyDescent="0.3">
      <c r="A75" s="8" t="s">
        <v>19</v>
      </c>
      <c r="B75" s="9">
        <f>J41+J72+J50+J52</f>
        <v>0</v>
      </c>
      <c r="C75" s="8"/>
    </row>
    <row r="76" spans="1:10" x14ac:dyDescent="0.3">
      <c r="A76" s="8"/>
      <c r="B76" s="9"/>
      <c r="C76" s="8"/>
    </row>
    <row r="77" spans="1:10" x14ac:dyDescent="0.3">
      <c r="A77" s="8" t="s">
        <v>5</v>
      </c>
      <c r="B77" s="9">
        <f>J41+J50+J52</f>
        <v>0</v>
      </c>
      <c r="C77" s="10">
        <f>IF(B77=0,0,B77/B82)</f>
        <v>0</v>
      </c>
    </row>
    <row r="78" spans="1:10" x14ac:dyDescent="0.3">
      <c r="A78" s="8" t="s">
        <v>14</v>
      </c>
      <c r="B78" s="9">
        <f>IF(J72&gt;(J41+J50+J52)/3,(J41+J50+J52)/3,J72)</f>
        <v>0</v>
      </c>
      <c r="C78" s="10">
        <f>IF(B78=0,0,B78/B82)</f>
        <v>0</v>
      </c>
    </row>
    <row r="79" spans="1:10" x14ac:dyDescent="0.3">
      <c r="A79" s="8" t="s">
        <v>70</v>
      </c>
      <c r="B79" s="9">
        <f>SUM(B77:B78)</f>
        <v>0</v>
      </c>
      <c r="C79" s="10"/>
    </row>
    <row r="80" spans="1:10" x14ac:dyDescent="0.3">
      <c r="A80" s="8"/>
      <c r="B80" s="8"/>
      <c r="C80" s="8"/>
    </row>
    <row r="81" spans="1:4" x14ac:dyDescent="0.3">
      <c r="A81" s="8" t="s">
        <v>35</v>
      </c>
      <c r="B81" s="11">
        <f>B20</f>
        <v>0</v>
      </c>
      <c r="C81" s="8"/>
    </row>
    <row r="82" spans="1:4" x14ac:dyDescent="0.3">
      <c r="A82" s="8" t="s">
        <v>18</v>
      </c>
      <c r="B82" s="33">
        <f>B78+B77-B81</f>
        <v>0</v>
      </c>
      <c r="C82" s="8"/>
    </row>
    <row r="84" spans="1:4" x14ac:dyDescent="0.3">
      <c r="A84" s="32" t="s">
        <v>61</v>
      </c>
      <c r="B84" s="23"/>
      <c r="C84" s="23"/>
    </row>
    <row r="85" spans="1:4" x14ac:dyDescent="0.3">
      <c r="A85" s="23" t="s">
        <v>42</v>
      </c>
      <c r="B85" s="26">
        <f>(B18+B17)/2</f>
        <v>0</v>
      </c>
      <c r="C85" s="23"/>
    </row>
    <row r="86" spans="1:4" x14ac:dyDescent="0.3">
      <c r="A86" s="23" t="s">
        <v>51</v>
      </c>
      <c r="B86" s="26">
        <f>(B14+B15)/2</f>
        <v>0</v>
      </c>
      <c r="C86" s="23"/>
    </row>
    <row r="87" spans="1:4" x14ac:dyDescent="0.3">
      <c r="A87" s="23" t="s">
        <v>44</v>
      </c>
      <c r="B87" s="26">
        <f>(B16+B19)/2</f>
        <v>0</v>
      </c>
      <c r="C87" s="23"/>
    </row>
    <row r="88" spans="1:4" x14ac:dyDescent="0.3">
      <c r="A88" s="23" t="s">
        <v>47</v>
      </c>
      <c r="B88" s="25" t="e">
        <f>B85/B87</f>
        <v>#DIV/0!</v>
      </c>
      <c r="C88" s="23"/>
    </row>
    <row r="89" spans="1:4" x14ac:dyDescent="0.3">
      <c r="A89" s="23" t="s">
        <v>50</v>
      </c>
      <c r="B89" s="25" t="e">
        <f>B85/B86</f>
        <v>#DIV/0!</v>
      </c>
      <c r="C89" s="23"/>
    </row>
    <row r="90" spans="1:4" x14ac:dyDescent="0.3">
      <c r="A90" s="23" t="s">
        <v>73</v>
      </c>
      <c r="B90" s="25" t="e">
        <f>B19/B15</f>
        <v>#DIV/0!</v>
      </c>
      <c r="C90" s="23"/>
    </row>
    <row r="91" spans="1:4" x14ac:dyDescent="0.3">
      <c r="A91" s="23" t="s">
        <v>52</v>
      </c>
      <c r="B91" s="25" t="e">
        <f>MAX(B89,B88,B90)</f>
        <v>#DIV/0!</v>
      </c>
      <c r="C91" s="23"/>
    </row>
    <row r="92" spans="1:4" x14ac:dyDescent="0.3">
      <c r="A92" s="23"/>
      <c r="B92" s="25"/>
      <c r="C92" s="23"/>
    </row>
    <row r="93" spans="1:4" x14ac:dyDescent="0.3">
      <c r="A93" s="23" t="s">
        <v>53</v>
      </c>
      <c r="B93" s="27" t="e">
        <f>IF(B91&gt;=1, "No","Yes")</f>
        <v>#DIV/0!</v>
      </c>
      <c r="C93" s="23"/>
    </row>
    <row r="94" spans="1:4" x14ac:dyDescent="0.3">
      <c r="A94" s="23" t="s">
        <v>64</v>
      </c>
      <c r="B94" s="34" t="e">
        <f>IF(B91&lt;=1,B91*B82,B82)</f>
        <v>#DIV/0!</v>
      </c>
      <c r="C94" s="23"/>
      <c r="D94" s="24"/>
    </row>
    <row r="95" spans="1:4" x14ac:dyDescent="0.3">
      <c r="A95" s="23"/>
      <c r="B95" s="28"/>
      <c r="C95" s="23"/>
      <c r="D95" s="24"/>
    </row>
    <row r="96" spans="1:4" x14ac:dyDescent="0.3">
      <c r="A96" s="32" t="s">
        <v>62</v>
      </c>
      <c r="B96" s="25"/>
      <c r="C96" s="23"/>
    </row>
    <row r="97" spans="1:10" x14ac:dyDescent="0.3">
      <c r="A97" s="23" t="s">
        <v>63</v>
      </c>
      <c r="B97" s="25">
        <f>IF(B24&gt;0.25,B24-0.25,0)</f>
        <v>0</v>
      </c>
      <c r="C97" s="23"/>
    </row>
    <row r="98" spans="1:10" x14ac:dyDescent="0.3">
      <c r="A98" s="23"/>
      <c r="B98" s="25"/>
      <c r="C98" s="23"/>
    </row>
    <row r="99" spans="1:10" x14ac:dyDescent="0.3">
      <c r="A99" s="23" t="s">
        <v>65</v>
      </c>
      <c r="B99" s="35">
        <f>IF(B97=0,B82,(1-B97)*B82)</f>
        <v>0</v>
      </c>
      <c r="C99" s="23"/>
    </row>
    <row r="100" spans="1:10" x14ac:dyDescent="0.3">
      <c r="A100" s="23"/>
      <c r="B100" s="25"/>
      <c r="C100" s="23"/>
    </row>
    <row r="101" spans="1:10" x14ac:dyDescent="0.3">
      <c r="A101" s="23"/>
      <c r="B101" s="25"/>
      <c r="C101" s="23"/>
    </row>
    <row r="102" spans="1:10" x14ac:dyDescent="0.3">
      <c r="A102" s="36" t="s">
        <v>66</v>
      </c>
      <c r="B102" s="37" t="e">
        <f>MIN(B99,B94,B82)</f>
        <v>#DIV/0!</v>
      </c>
      <c r="C102" s="36"/>
    </row>
    <row r="103" spans="1:10" s="29" customFormat="1" x14ac:dyDescent="0.3">
      <c r="B103" s="22"/>
      <c r="D103" s="30"/>
      <c r="J103" s="31"/>
    </row>
    <row r="104" spans="1:10" ht="70.5" customHeight="1" x14ac:dyDescent="0.3">
      <c r="A104" s="72" t="s">
        <v>40</v>
      </c>
      <c r="B104" s="72"/>
      <c r="C104" s="72"/>
      <c r="D104" s="72"/>
      <c r="E104" s="72"/>
      <c r="F104" s="72"/>
      <c r="G104" s="72"/>
      <c r="H104" s="72"/>
      <c r="I104" s="72"/>
      <c r="J104" s="72"/>
    </row>
    <row r="106" spans="1:10" ht="71.25" customHeight="1" x14ac:dyDescent="0.3">
      <c r="A106" s="73" t="s">
        <v>54</v>
      </c>
      <c r="B106" s="73"/>
      <c r="C106" s="73"/>
      <c r="D106" s="73"/>
      <c r="E106" s="73"/>
      <c r="F106" s="73"/>
      <c r="G106" s="73"/>
      <c r="H106" s="73"/>
      <c r="I106" s="73"/>
      <c r="J106" s="73"/>
    </row>
  </sheetData>
  <mergeCells count="4">
    <mergeCell ref="B27:I27"/>
    <mergeCell ref="A104:J104"/>
    <mergeCell ref="A106:J106"/>
    <mergeCell ref="B54:I54"/>
  </mergeCells>
  <pageMargins left="0.25" right="0.25" top="0.75" bottom="0.75" header="0.3" footer="0.3"/>
  <pageSetup scale="79" fitToHeight="0"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promptTitle="Select one" xr:uid="{2147B81D-86B6-4F2C-AE37-1F596422EB2E}">
          <x14:formula1>
            <xm:f>Data!$A$2:$A$4</xm:f>
          </x14:formula1>
          <xm:sqref>H24 B22:B23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08FD6-B1BD-4C33-A9AA-9C05B5DC9DEE}">
  <dimension ref="A2:A4"/>
  <sheetViews>
    <sheetView workbookViewId="0">
      <selection activeCell="A2" sqref="A2"/>
    </sheetView>
  </sheetViews>
  <sheetFormatPr defaultRowHeight="14.4" x14ac:dyDescent="0.3"/>
  <cols>
    <col min="1" max="1" width="16.44140625" customWidth="1"/>
  </cols>
  <sheetData>
    <row r="2" spans="1:1" x14ac:dyDescent="0.3">
      <c r="A2" t="s">
        <v>57</v>
      </c>
    </row>
    <row r="3" spans="1:1" x14ac:dyDescent="0.3">
      <c r="A3" t="s">
        <v>55</v>
      </c>
    </row>
    <row r="4" spans="1:1" x14ac:dyDescent="0.3">
      <c r="A4"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Forgiveness calculation</vt:lpstr>
      <vt:lpstr>Data</vt:lpstr>
      <vt:lpstr>'Forgiveness calculation'!Print_Area</vt:lpstr>
    </vt:vector>
  </TitlesOfParts>
  <Company>FMA CPA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Martukovich</dc:creator>
  <cp:lastModifiedBy>Mark Martukovich</cp:lastModifiedBy>
  <cp:lastPrinted>2020-04-29T19:44:49Z</cp:lastPrinted>
  <dcterms:created xsi:type="dcterms:W3CDTF">2020-04-21T14:15:23Z</dcterms:created>
  <dcterms:modified xsi:type="dcterms:W3CDTF">2020-05-18T20:14:38Z</dcterms:modified>
</cp:coreProperties>
</file>